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kakingan/Documents/NTCTT/Board Meeting/AGM 2018/"/>
    </mc:Choice>
  </mc:AlternateContent>
  <xr:revisionPtr revIDLastSave="0" documentId="8_{F36DACB2-F5F7-2743-832C-CCEFCA124814}" xr6:coauthVersionLast="36" xr6:coauthVersionMax="36" xr10:uidLastSave="{00000000-0000-0000-0000-000000000000}"/>
  <bookViews>
    <workbookView xWindow="360" yWindow="460" windowWidth="15260" windowHeight="616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  <c r="F15" i="1"/>
  <c r="F10" i="1"/>
  <c r="F9" i="1"/>
  <c r="D30" i="1"/>
  <c r="D29" i="1"/>
  <c r="D32" i="1" s="1"/>
  <c r="F39" i="1" l="1"/>
  <c r="D39" i="1"/>
  <c r="D41" i="1" s="1"/>
  <c r="B39" i="1"/>
  <c r="B32" i="1"/>
  <c r="F32" i="1"/>
  <c r="D11" i="1"/>
  <c r="D19" i="1" s="1"/>
  <c r="B11" i="1"/>
  <c r="B19" i="1" s="1"/>
  <c r="F11" i="1"/>
  <c r="F19" i="1" s="1"/>
  <c r="F43" i="1" s="1"/>
  <c r="F41" i="1" l="1"/>
  <c r="B41" i="1"/>
</calcChain>
</file>

<file path=xl/sharedStrings.xml><?xml version="1.0" encoding="utf-8"?>
<sst xmlns="http://schemas.openxmlformats.org/spreadsheetml/2006/main" count="35" uniqueCount="32">
  <si>
    <t>Nelson Tasman Cycle Trails Trust</t>
  </si>
  <si>
    <t>Other Income</t>
  </si>
  <si>
    <t>Expenses</t>
  </si>
  <si>
    <t>Net Surplus</t>
  </si>
  <si>
    <t>Audited</t>
  </si>
  <si>
    <t>Draft</t>
  </si>
  <si>
    <t>Cash</t>
  </si>
  <si>
    <t>Profit &amp; Loss</t>
  </si>
  <si>
    <t>Balance Sheet</t>
  </si>
  <si>
    <t>Account Receivables</t>
  </si>
  <si>
    <t>Current Assets</t>
  </si>
  <si>
    <t>Non-Current Assets</t>
  </si>
  <si>
    <t>Assets</t>
  </si>
  <si>
    <t>GST</t>
  </si>
  <si>
    <t>Current Liabilities</t>
  </si>
  <si>
    <t>Accounts Payable</t>
  </si>
  <si>
    <t>Accruals</t>
  </si>
  <si>
    <t>Income</t>
  </si>
  <si>
    <t>Direct Costs</t>
  </si>
  <si>
    <t>Surplus</t>
  </si>
  <si>
    <t>2015/16</t>
  </si>
  <si>
    <t>(Unaudited)</t>
  </si>
  <si>
    <t>2016/17</t>
  </si>
  <si>
    <t>Financial Statement Extract</t>
  </si>
  <si>
    <t>Prepaid Expenses</t>
  </si>
  <si>
    <t>Total Assets</t>
  </si>
  <si>
    <t>Total Liabilities</t>
  </si>
  <si>
    <t xml:space="preserve">Net Assets </t>
  </si>
  <si>
    <t>Accumulated Funds</t>
  </si>
  <si>
    <t>Depreciation</t>
  </si>
  <si>
    <t>Assets Written Off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</si>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</sst>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3" fontId="0" fillId="0" borderId="5" xfId="0" applyNumberFormat="1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3" fontId="0" fillId="0" borderId="9" xfId="0" applyNumberFormat="1" applyBorder="1"/>
    <xf numFmtId="3" fontId="0" fillId="0" borderId="5" xfId="0" applyNumberForma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0" workbookViewId="0">
      <selection activeCell="G1" sqref="G1"/>
    </sheetView>
  </sheetViews>
  <sheetFormatPr baseColWidth="10" defaultColWidth="8.83203125" defaultRowHeight="15" x14ac:dyDescent="0.2"/>
  <cols>
    <col min="1" max="1" width="20.33203125" customWidth="1"/>
    <col min="2" max="2" width="11.5" customWidth="1"/>
    <col min="3" max="3" width="3.5" customWidth="1"/>
    <col min="4" max="4" width="11.1640625" customWidth="1"/>
    <col min="5" max="5" width="4.1640625" customWidth="1"/>
    <col min="6" max="7" width="11.6640625" customWidth="1"/>
  </cols>
  <sheetData>
    <row r="1" spans="1:7" x14ac:dyDescent="0.2">
      <c r="A1" s="2" t="s">
        <v>0</v>
      </c>
    </row>
    <row r="2" spans="1:7" x14ac:dyDescent="0.2">
      <c r="A2" s="2" t="s">
        <v>23</v>
      </c>
    </row>
    <row r="3" spans="1:7" x14ac:dyDescent="0.2">
      <c r="A3" s="2"/>
    </row>
    <row r="4" spans="1:7" ht="15" customHeight="1" x14ac:dyDescent="0.2">
      <c r="B4" s="23" t="s">
        <v>7</v>
      </c>
      <c r="C4" s="24"/>
      <c r="D4" s="24"/>
      <c r="E4" s="24"/>
      <c r="F4" s="25"/>
      <c r="G4" s="19"/>
    </row>
    <row r="5" spans="1:7" x14ac:dyDescent="0.2">
      <c r="B5" s="6" t="s">
        <v>20</v>
      </c>
      <c r="C5" s="2"/>
      <c r="D5" s="6" t="s">
        <v>22</v>
      </c>
      <c r="E5" s="2"/>
      <c r="F5" s="6" t="s">
        <v>31</v>
      </c>
      <c r="G5" s="20"/>
    </row>
    <row r="6" spans="1:7" x14ac:dyDescent="0.2">
      <c r="B6" s="7" t="s">
        <v>4</v>
      </c>
      <c r="C6" s="5"/>
      <c r="D6" s="7" t="s">
        <v>4</v>
      </c>
      <c r="E6" s="5"/>
      <c r="F6" s="7" t="s">
        <v>5</v>
      </c>
      <c r="G6" s="20"/>
    </row>
    <row r="7" spans="1:7" x14ac:dyDescent="0.2">
      <c r="B7" s="8"/>
      <c r="D7" s="16"/>
      <c r="F7" s="16" t="s">
        <v>21</v>
      </c>
      <c r="G7" s="21"/>
    </row>
    <row r="8" spans="1:7" x14ac:dyDescent="0.2">
      <c r="B8" s="8"/>
      <c r="D8" s="8"/>
      <c r="F8" s="8"/>
      <c r="G8" s="4"/>
    </row>
    <row r="9" spans="1:7" x14ac:dyDescent="0.2">
      <c r="A9" t="s">
        <v>17</v>
      </c>
      <c r="B9" s="9">
        <v>541216</v>
      </c>
      <c r="D9" s="9">
        <v>421508</v>
      </c>
      <c r="F9" s="9">
        <f>10069+363378</f>
        <v>373447</v>
      </c>
      <c r="G9" s="3"/>
    </row>
    <row r="10" spans="1:7" x14ac:dyDescent="0.2">
      <c r="A10" t="s">
        <v>18</v>
      </c>
      <c r="B10" s="10">
        <v>520163</v>
      </c>
      <c r="D10" s="10">
        <v>205724</v>
      </c>
      <c r="F10" s="10">
        <f>224206+9345</f>
        <v>233551</v>
      </c>
      <c r="G10" s="3"/>
    </row>
    <row r="11" spans="1:7" x14ac:dyDescent="0.2">
      <c r="A11" t="s">
        <v>19</v>
      </c>
      <c r="B11" s="9">
        <f>+B9-B10</f>
        <v>21053</v>
      </c>
      <c r="D11" s="9">
        <f>+D9-D10</f>
        <v>215784</v>
      </c>
      <c r="F11" s="9">
        <f>+F9-F10</f>
        <v>139896</v>
      </c>
      <c r="G11" s="3"/>
    </row>
    <row r="12" spans="1:7" x14ac:dyDescent="0.2">
      <c r="B12" s="9"/>
      <c r="D12" s="9"/>
      <c r="F12" s="9"/>
      <c r="G12" s="3"/>
    </row>
    <row r="13" spans="1:7" x14ac:dyDescent="0.2">
      <c r="A13" t="s">
        <v>1</v>
      </c>
      <c r="B13" s="9">
        <v>11880</v>
      </c>
      <c r="D13" s="9">
        <v>8639</v>
      </c>
      <c r="F13" s="9">
        <v>9355</v>
      </c>
      <c r="G13" s="3"/>
    </row>
    <row r="14" spans="1:7" x14ac:dyDescent="0.2">
      <c r="B14" s="9"/>
      <c r="D14" s="9"/>
      <c r="F14" s="9"/>
      <c r="G14" s="3"/>
    </row>
    <row r="15" spans="1:7" x14ac:dyDescent="0.2">
      <c r="A15" t="s">
        <v>2</v>
      </c>
      <c r="B15" s="9">
        <v>57268</v>
      </c>
      <c r="D15" s="9">
        <v>39261</v>
      </c>
      <c r="F15" s="9">
        <f>254931-224206-9345+21005-2539</f>
        <v>39846</v>
      </c>
      <c r="G15" s="3"/>
    </row>
    <row r="16" spans="1:7" x14ac:dyDescent="0.2">
      <c r="A16" t="s">
        <v>29</v>
      </c>
      <c r="B16" s="9">
        <v>4489</v>
      </c>
      <c r="C16" s="4"/>
      <c r="D16" s="9">
        <v>2846</v>
      </c>
      <c r="E16" s="4"/>
      <c r="F16" s="9">
        <v>2539</v>
      </c>
      <c r="G16" s="3"/>
    </row>
    <row r="17" spans="1:7" hidden="1" x14ac:dyDescent="0.2">
      <c r="A17" t="s">
        <v>30</v>
      </c>
      <c r="B17" s="10">
        <v>0</v>
      </c>
      <c r="D17" s="10"/>
      <c r="F17" s="10"/>
      <c r="G17" s="3"/>
    </row>
    <row r="18" spans="1:7" x14ac:dyDescent="0.2">
      <c r="B18" s="9"/>
      <c r="D18" s="9"/>
      <c r="F18" s="9"/>
      <c r="G18" s="3"/>
    </row>
    <row r="19" spans="1:7" ht="16" thickBot="1" x14ac:dyDescent="0.25">
      <c r="A19" t="s">
        <v>3</v>
      </c>
      <c r="B19" s="17">
        <f>+B11+B13-B15-B17-B16</f>
        <v>-28824</v>
      </c>
      <c r="D19" s="17">
        <f>+D11+D13-D15-D17-D16</f>
        <v>182316</v>
      </c>
      <c r="F19" s="17">
        <f>+F11+F13-F15-F17-F16</f>
        <v>106866</v>
      </c>
      <c r="G19" s="3"/>
    </row>
    <row r="20" spans="1:7" ht="16" thickTop="1" x14ac:dyDescent="0.2">
      <c r="B20" s="11"/>
      <c r="D20" s="11"/>
      <c r="F20" s="11"/>
      <c r="G20" s="4"/>
    </row>
    <row r="21" spans="1:7" x14ac:dyDescent="0.2">
      <c r="B21" s="26" t="s">
        <v>8</v>
      </c>
      <c r="C21" s="27"/>
      <c r="D21" s="27"/>
      <c r="E21" s="27"/>
      <c r="F21" s="28"/>
      <c r="G21" s="22"/>
    </row>
    <row r="22" spans="1:7" x14ac:dyDescent="0.2">
      <c r="A22" s="2" t="s">
        <v>10</v>
      </c>
      <c r="B22" s="14"/>
      <c r="C22" s="12"/>
      <c r="D22" s="15"/>
      <c r="E22" s="12"/>
      <c r="F22" s="15"/>
      <c r="G22" s="4"/>
    </row>
    <row r="23" spans="1:7" x14ac:dyDescent="0.2">
      <c r="A23" t="s">
        <v>6</v>
      </c>
      <c r="B23" s="9">
        <v>421693</v>
      </c>
      <c r="C23" s="4"/>
      <c r="D23" s="9">
        <v>397687</v>
      </c>
      <c r="E23" s="4"/>
      <c r="F23" s="9">
        <v>312633</v>
      </c>
      <c r="G23" s="3"/>
    </row>
    <row r="24" spans="1:7" x14ac:dyDescent="0.2">
      <c r="A24" t="s">
        <v>9</v>
      </c>
      <c r="B24" s="9">
        <v>93243</v>
      </c>
      <c r="C24" s="4"/>
      <c r="D24" s="9">
        <v>59016</v>
      </c>
      <c r="E24" s="4"/>
      <c r="F24" s="9">
        <v>282761</v>
      </c>
      <c r="G24" s="3"/>
    </row>
    <row r="25" spans="1:7" hidden="1" x14ac:dyDescent="0.2">
      <c r="A25" t="s">
        <v>24</v>
      </c>
      <c r="B25" s="9"/>
      <c r="C25" s="4"/>
      <c r="D25" s="9"/>
      <c r="E25" s="4"/>
      <c r="F25" s="9"/>
      <c r="G25" s="3"/>
    </row>
    <row r="26" spans="1:7" hidden="1" x14ac:dyDescent="0.2">
      <c r="A26" t="s">
        <v>13</v>
      </c>
      <c r="B26" s="9"/>
      <c r="C26" s="4"/>
      <c r="D26" s="9"/>
      <c r="E26" s="4"/>
      <c r="F26" s="9"/>
      <c r="G26" s="3"/>
    </row>
    <row r="27" spans="1:7" x14ac:dyDescent="0.2">
      <c r="B27" s="9"/>
      <c r="C27" s="4"/>
      <c r="D27" s="9"/>
      <c r="E27" s="4"/>
      <c r="F27" s="9"/>
      <c r="G27" s="3"/>
    </row>
    <row r="28" spans="1:7" x14ac:dyDescent="0.2">
      <c r="A28" s="2" t="s">
        <v>11</v>
      </c>
      <c r="B28" s="9"/>
      <c r="C28" s="4"/>
      <c r="D28" s="9"/>
      <c r="E28" s="4"/>
      <c r="F28" s="9"/>
      <c r="G28" s="3"/>
    </row>
    <row r="29" spans="1:7" x14ac:dyDescent="0.2">
      <c r="A29" t="s">
        <v>12</v>
      </c>
      <c r="B29" s="9">
        <v>12194</v>
      </c>
      <c r="C29" s="4"/>
      <c r="D29" s="9">
        <f>7705+1718</f>
        <v>9423</v>
      </c>
      <c r="E29" s="4"/>
      <c r="F29" s="9">
        <f>6577+940</f>
        <v>7517</v>
      </c>
      <c r="G29" s="3"/>
    </row>
    <row r="30" spans="1:7" x14ac:dyDescent="0.2">
      <c r="A30" t="s">
        <v>29</v>
      </c>
      <c r="B30" s="9">
        <v>-4489</v>
      </c>
      <c r="C30" s="3"/>
      <c r="D30" s="9">
        <f>-2846</f>
        <v>-2846</v>
      </c>
      <c r="E30" s="3"/>
      <c r="F30" s="9">
        <v>-2539</v>
      </c>
      <c r="G30" s="3"/>
    </row>
    <row r="31" spans="1:7" x14ac:dyDescent="0.2">
      <c r="B31" s="9"/>
      <c r="C31" s="3"/>
      <c r="D31" s="9"/>
      <c r="E31" s="3"/>
      <c r="F31" s="9"/>
      <c r="G31" s="3"/>
    </row>
    <row r="32" spans="1:7" x14ac:dyDescent="0.2">
      <c r="A32" s="2" t="s">
        <v>25</v>
      </c>
      <c r="B32" s="18">
        <f>SUM(B23:B30)</f>
        <v>522641</v>
      </c>
      <c r="C32" s="3"/>
      <c r="D32" s="18">
        <f>SUM(D23:D30)</f>
        <v>463280</v>
      </c>
      <c r="E32" s="3"/>
      <c r="F32" s="18">
        <f>SUM(F23:F30)</f>
        <v>600372</v>
      </c>
      <c r="G32" s="3"/>
    </row>
    <row r="33" spans="1:7" x14ac:dyDescent="0.2">
      <c r="B33" s="9"/>
      <c r="C33" s="4"/>
      <c r="D33" s="9"/>
      <c r="E33" s="4"/>
      <c r="F33" s="9"/>
      <c r="G33" s="3"/>
    </row>
    <row r="34" spans="1:7" x14ac:dyDescent="0.2">
      <c r="A34" s="2" t="s">
        <v>14</v>
      </c>
      <c r="B34" s="9"/>
      <c r="C34" s="4"/>
      <c r="D34" s="9"/>
      <c r="E34" s="4"/>
      <c r="F34" s="9"/>
      <c r="G34" s="3"/>
    </row>
    <row r="35" spans="1:7" x14ac:dyDescent="0.2">
      <c r="A35" t="s">
        <v>15</v>
      </c>
      <c r="B35" s="9">
        <v>18305</v>
      </c>
      <c r="C35" s="4"/>
      <c r="D35" s="9">
        <v>9801</v>
      </c>
      <c r="E35" s="4"/>
      <c r="F35" s="9">
        <v>20275</v>
      </c>
      <c r="G35" s="3"/>
    </row>
    <row r="36" spans="1:7" x14ac:dyDescent="0.2">
      <c r="A36" t="s">
        <v>16</v>
      </c>
      <c r="B36" s="9">
        <v>240094</v>
      </c>
      <c r="C36" s="4"/>
      <c r="D36" s="9"/>
      <c r="E36" s="4"/>
      <c r="F36" s="9"/>
      <c r="G36" s="3"/>
    </row>
    <row r="37" spans="1:7" x14ac:dyDescent="0.2">
      <c r="A37" t="s">
        <v>13</v>
      </c>
      <c r="B37" s="9">
        <v>4147</v>
      </c>
      <c r="C37" s="4"/>
      <c r="D37" s="9">
        <v>11068</v>
      </c>
      <c r="E37" s="4"/>
      <c r="F37" s="9">
        <v>30820</v>
      </c>
      <c r="G37" s="3"/>
    </row>
    <row r="38" spans="1:7" x14ac:dyDescent="0.2">
      <c r="B38" s="9"/>
      <c r="C38" s="4"/>
      <c r="D38" s="9"/>
      <c r="E38" s="4"/>
      <c r="F38" s="9"/>
      <c r="G38" s="3"/>
    </row>
    <row r="39" spans="1:7" x14ac:dyDescent="0.2">
      <c r="A39" s="2" t="s">
        <v>26</v>
      </c>
      <c r="B39" s="18">
        <f>SUM(B35:B37)</f>
        <v>262546</v>
      </c>
      <c r="C39" s="4"/>
      <c r="D39" s="18">
        <f>SUM(D35:D37)</f>
        <v>20869</v>
      </c>
      <c r="E39" s="4"/>
      <c r="F39" s="18">
        <f>SUM(F35:F37)</f>
        <v>51095</v>
      </c>
      <c r="G39" s="3"/>
    </row>
    <row r="40" spans="1:7" x14ac:dyDescent="0.2">
      <c r="A40" s="2"/>
      <c r="B40" s="9"/>
      <c r="C40" s="4"/>
      <c r="D40" s="9"/>
      <c r="E40" s="4"/>
      <c r="F40" s="9"/>
      <c r="G40" s="3"/>
    </row>
    <row r="41" spans="1:7" ht="16" thickBot="1" x14ac:dyDescent="0.25">
      <c r="A41" s="2" t="s">
        <v>27</v>
      </c>
      <c r="B41" s="17">
        <f>B32-B39</f>
        <v>260095</v>
      </c>
      <c r="C41" s="4"/>
      <c r="D41" s="17">
        <f>D32-D39</f>
        <v>442411</v>
      </c>
      <c r="E41" s="4"/>
      <c r="F41" s="17">
        <f>F32-F39</f>
        <v>549277</v>
      </c>
      <c r="G41" s="3"/>
    </row>
    <row r="42" spans="1:7" ht="16" thickTop="1" x14ac:dyDescent="0.2">
      <c r="B42" s="9"/>
      <c r="C42" s="4"/>
      <c r="D42" s="9"/>
      <c r="E42" s="4"/>
      <c r="F42" s="9"/>
      <c r="G42" s="3"/>
    </row>
    <row r="43" spans="1:7" ht="16" thickBot="1" x14ac:dyDescent="0.25">
      <c r="A43" s="2" t="s">
        <v>28</v>
      </c>
      <c r="B43" s="17">
        <v>260095</v>
      </c>
      <c r="C43" s="13"/>
      <c r="D43" s="17">
        <v>442411</v>
      </c>
      <c r="E43" s="13"/>
      <c r="F43" s="17">
        <f>D43+F19</f>
        <v>549277</v>
      </c>
      <c r="G43" s="3"/>
    </row>
    <row r="44" spans="1:7" ht="16" thickTop="1" x14ac:dyDescent="0.2"/>
    <row r="45" spans="1:7" x14ac:dyDescent="0.2">
      <c r="F45" s="1"/>
      <c r="G45" s="1"/>
    </row>
    <row r="46" spans="1:7" x14ac:dyDescent="0.2">
      <c r="B46" s="1"/>
      <c r="D46" s="1"/>
      <c r="F46" s="1"/>
      <c r="G46" s="1"/>
    </row>
  </sheetData>
  <mergeCells count="2">
    <mergeCell ref="B4:F4"/>
    <mergeCell ref="B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Marika Kingan</cp:lastModifiedBy>
  <cp:lastPrinted>2017-10-12T08:11:16Z</cp:lastPrinted>
  <dcterms:created xsi:type="dcterms:W3CDTF">2014-10-08T05:37:00Z</dcterms:created>
  <dcterms:modified xsi:type="dcterms:W3CDTF">2018-10-31T22:39:45Z</dcterms:modified>
</cp:coreProperties>
</file>